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综合月表表样" sheetId="1" r:id="rId1"/>
  </sheets>
  <definedNames>
    <definedName name="_xlnm.Print_Area" localSheetId="0">'综合月表表样'!$1:$21</definedName>
  </definedNames>
  <calcPr fullCalcOnLoad="1"/>
</workbook>
</file>

<file path=xl/sharedStrings.xml><?xml version="1.0" encoding="utf-8"?>
<sst xmlns="http://schemas.openxmlformats.org/spreadsheetml/2006/main" count="49" uniqueCount="49">
  <si>
    <t>濮阳市2016年12月城市低保对象综合统计表</t>
  </si>
  <si>
    <t>填表单位（盖章）：濮阳市民政局</t>
  </si>
  <si>
    <t>单位：人、户、元，万人、万元</t>
  </si>
  <si>
    <t>地  区</t>
  </si>
  <si>
    <t>非农人口总数（人）</t>
  </si>
  <si>
    <t>低保对象占非农人口比例（%）</t>
  </si>
  <si>
    <t>低保户数（户）</t>
  </si>
  <si>
    <t>当月低保对象人数（人）</t>
  </si>
  <si>
    <t>累计低保对象人数（万人）</t>
  </si>
  <si>
    <r>
      <t xml:space="preserve"> </t>
    </r>
    <r>
      <rPr>
        <b/>
        <sz val="10"/>
        <rFont val="宋体"/>
        <family val="0"/>
      </rPr>
      <t>低保对象类别（人）</t>
    </r>
  </si>
  <si>
    <t>累计资金支出数
（万元）</t>
  </si>
  <si>
    <t>当月资金支出（万元）</t>
  </si>
  <si>
    <t>当月补助水平（元）</t>
  </si>
  <si>
    <t>低保标准（元）</t>
  </si>
  <si>
    <t>原有户数</t>
  </si>
  <si>
    <t>其中：新增户数</t>
  </si>
  <si>
    <t>其中：退出户数</t>
  </si>
  <si>
    <t>老年人</t>
  </si>
  <si>
    <t>成年人</t>
  </si>
  <si>
    <t>未成年人</t>
  </si>
  <si>
    <t>原有人数</t>
  </si>
  <si>
    <t>新增人数</t>
  </si>
  <si>
    <t>退出人数</t>
  </si>
  <si>
    <t>女性</t>
  </si>
  <si>
    <t>残疾人</t>
  </si>
  <si>
    <t>三无人员</t>
  </si>
  <si>
    <t>在职人员</t>
  </si>
  <si>
    <t>灵活就业</t>
  </si>
  <si>
    <t>登记失业</t>
  </si>
  <si>
    <t>未登记失业</t>
  </si>
  <si>
    <t>在校生</t>
  </si>
  <si>
    <t>其他</t>
  </si>
  <si>
    <t>栏次</t>
  </si>
  <si>
    <t>濮阳县</t>
  </si>
  <si>
    <t>清丰县</t>
  </si>
  <si>
    <t>南乐县</t>
  </si>
  <si>
    <t>范 县</t>
  </si>
  <si>
    <t>台前县</t>
  </si>
  <si>
    <t>华龙区</t>
  </si>
  <si>
    <t>开发区</t>
  </si>
  <si>
    <t>合 计</t>
  </si>
  <si>
    <t>2栏＝6栏/1栏,3栏=4栏+5栏</t>
  </si>
  <si>
    <t>6栏＝7栏+8栏+9栏+10栏+11栏</t>
  </si>
  <si>
    <t>7栏＝8栏+9栏-10栏=15栏+16栏+17栏+18栏+19栏+20栏+21栏</t>
  </si>
  <si>
    <t>21栏＝20栏*10000/12栏*10000</t>
  </si>
  <si>
    <t>23栏＝22栏/14栏*10000 25栏=24栏/7栏*10000</t>
  </si>
  <si>
    <t>单位：万人、万元小数点后保留一位小数。</t>
  </si>
  <si>
    <t xml:space="preserve">  </t>
  </si>
  <si>
    <r>
      <t>1-1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月人均补助水平（元）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</si>
</sst>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  <numFmt numFmtId="179" formatCode="0.0_ "/>
    <numFmt numFmtId="180" formatCode="0.00_ "/>
    <numFmt numFmtId="181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178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24" borderId="0" xfId="0" applyFill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综合月表表样" xfId="40"/>
    <cellStyle name="差_综合月表表样 2" xfId="41"/>
    <cellStyle name="常规 2" xfId="42"/>
    <cellStyle name="Hyperlink" xfId="43"/>
    <cellStyle name="好" xfId="44"/>
    <cellStyle name="好_综合月表表样" xfId="45"/>
    <cellStyle name="好_综合月表表样 2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PageLayoutView="0" workbookViewId="0" topLeftCell="A1">
      <selection activeCell="AC14" sqref="AC14"/>
    </sheetView>
  </sheetViews>
  <sheetFormatPr defaultColWidth="9.00390625" defaultRowHeight="14.25"/>
  <cols>
    <col min="1" max="1" width="11.875" style="1" customWidth="1"/>
    <col min="2" max="2" width="0.12890625" style="1" customWidth="1"/>
    <col min="3" max="3" width="8.50390625" style="1" customWidth="1"/>
    <col min="4" max="4" width="7.875" style="55" customWidth="1"/>
    <col min="5" max="6" width="6.875" style="1" customWidth="1"/>
    <col min="7" max="7" width="5.625" style="1" customWidth="1"/>
    <col min="8" max="8" width="6.875" style="1" customWidth="1"/>
    <col min="9" max="9" width="7.50390625" style="1" customWidth="1"/>
    <col min="10" max="10" width="7.125" style="1" customWidth="1"/>
    <col min="11" max="11" width="5.625" style="1" customWidth="1"/>
    <col min="12" max="12" width="6.875" style="1" customWidth="1"/>
    <col min="13" max="13" width="6.75390625" style="1" customWidth="1"/>
    <col min="14" max="14" width="6.125" style="1" customWidth="1"/>
    <col min="15" max="15" width="6.25390625" style="1" customWidth="1"/>
    <col min="16" max="16" width="6.625" style="1" customWidth="1"/>
    <col min="17" max="17" width="6.875" style="1" customWidth="1"/>
    <col min="18" max="18" width="5.625" style="1" customWidth="1"/>
    <col min="19" max="19" width="7.125" style="1" customWidth="1"/>
    <col min="20" max="20" width="7.75390625" style="1" customWidth="1"/>
    <col min="21" max="21" width="8.125" style="1" customWidth="1"/>
    <col min="22" max="22" width="7.00390625" style="1" customWidth="1"/>
    <col min="23" max="23" width="5.75390625" style="1" customWidth="1"/>
    <col min="24" max="24" width="11.00390625" style="55" customWidth="1"/>
    <col min="25" max="25" width="10.25390625" style="56" customWidth="1"/>
    <col min="26" max="26" width="9.25390625" style="58" customWidth="1"/>
    <col min="27" max="27" width="8.50390625" style="56" customWidth="1"/>
    <col min="28" max="28" width="6.50390625" style="56" customWidth="1"/>
    <col min="29" max="16384" width="9.00390625" style="1" customWidth="1"/>
  </cols>
  <sheetData>
    <row r="1" spans="1:28" ht="36.7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 ht="25.5" customHeight="1">
      <c r="A2" s="76" t="s">
        <v>1</v>
      </c>
      <c r="B2" s="76"/>
      <c r="C2" s="76"/>
      <c r="D2" s="76"/>
      <c r="E2" s="76"/>
      <c r="F2" s="76"/>
      <c r="G2" s="76"/>
      <c r="H2" s="42"/>
      <c r="I2" s="42"/>
      <c r="J2" s="43"/>
      <c r="K2" s="43"/>
      <c r="L2" s="43"/>
      <c r="M2" s="43"/>
      <c r="N2" s="43"/>
      <c r="O2" s="43"/>
      <c r="P2" s="44"/>
      <c r="Q2" s="44"/>
      <c r="R2" s="44"/>
      <c r="S2" s="44"/>
      <c r="T2" s="77" t="s">
        <v>2</v>
      </c>
      <c r="U2" s="77"/>
      <c r="V2" s="77"/>
      <c r="W2" s="77"/>
      <c r="X2" s="77"/>
      <c r="Y2" s="77"/>
      <c r="Z2" s="77"/>
      <c r="AA2" s="77"/>
      <c r="AB2" s="77"/>
    </row>
    <row r="3" spans="1:28" ht="24.75" customHeight="1">
      <c r="A3" s="83" t="s">
        <v>3</v>
      </c>
      <c r="B3" s="83"/>
      <c r="C3" s="78" t="s">
        <v>4</v>
      </c>
      <c r="D3" s="92" t="s">
        <v>5</v>
      </c>
      <c r="E3" s="78" t="s">
        <v>6</v>
      </c>
      <c r="F3" s="78"/>
      <c r="G3" s="78"/>
      <c r="H3" s="78"/>
      <c r="I3" s="80" t="s">
        <v>7</v>
      </c>
      <c r="J3" s="80"/>
      <c r="K3" s="80"/>
      <c r="L3" s="80"/>
      <c r="M3" s="80"/>
      <c r="N3" s="80"/>
      <c r="O3" s="80"/>
      <c r="P3" s="78" t="s">
        <v>8</v>
      </c>
      <c r="Q3" s="79" t="s">
        <v>9</v>
      </c>
      <c r="R3" s="79"/>
      <c r="S3" s="79"/>
      <c r="T3" s="79"/>
      <c r="U3" s="79"/>
      <c r="V3" s="79"/>
      <c r="W3" s="79"/>
      <c r="X3" s="97" t="s">
        <v>10</v>
      </c>
      <c r="Y3" s="102" t="s">
        <v>48</v>
      </c>
      <c r="Z3" s="101" t="s">
        <v>11</v>
      </c>
      <c r="AA3" s="99" t="s">
        <v>12</v>
      </c>
      <c r="AB3" s="99" t="s">
        <v>13</v>
      </c>
    </row>
    <row r="4" spans="1:28" ht="24.75" customHeight="1">
      <c r="A4" s="83"/>
      <c r="B4" s="83"/>
      <c r="C4" s="78"/>
      <c r="D4" s="92"/>
      <c r="E4" s="94"/>
      <c r="F4" s="78" t="s">
        <v>14</v>
      </c>
      <c r="G4" s="78" t="s">
        <v>15</v>
      </c>
      <c r="H4" s="78" t="s">
        <v>16</v>
      </c>
      <c r="I4" s="80"/>
      <c r="J4" s="80"/>
      <c r="K4" s="80"/>
      <c r="L4" s="80"/>
      <c r="M4" s="80"/>
      <c r="N4" s="80"/>
      <c r="O4" s="80"/>
      <c r="P4" s="80"/>
      <c r="Q4" s="83" t="s">
        <v>17</v>
      </c>
      <c r="R4" s="78" t="s">
        <v>18</v>
      </c>
      <c r="S4" s="80"/>
      <c r="T4" s="80"/>
      <c r="U4" s="80"/>
      <c r="V4" s="81" t="s">
        <v>19</v>
      </c>
      <c r="W4" s="80"/>
      <c r="X4" s="98"/>
      <c r="Y4" s="100"/>
      <c r="Z4" s="101"/>
      <c r="AA4" s="99"/>
      <c r="AB4" s="99"/>
    </row>
    <row r="5" spans="1:28" ht="24" customHeight="1">
      <c r="A5" s="83"/>
      <c r="B5" s="83"/>
      <c r="C5" s="91"/>
      <c r="D5" s="93"/>
      <c r="E5" s="95"/>
      <c r="F5" s="78"/>
      <c r="G5" s="78"/>
      <c r="H5" s="78"/>
      <c r="I5" s="3"/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82"/>
      <c r="Q5" s="82"/>
      <c r="R5" s="3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98"/>
      <c r="Y5" s="100"/>
      <c r="Z5" s="101"/>
      <c r="AA5" s="99"/>
      <c r="AB5" s="99"/>
    </row>
    <row r="6" spans="1:33" ht="12.75" customHeight="1">
      <c r="A6" s="84" t="s">
        <v>32</v>
      </c>
      <c r="B6" s="8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22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22">
        <v>19</v>
      </c>
      <c r="V6" s="22">
        <v>20</v>
      </c>
      <c r="W6" s="22">
        <v>21</v>
      </c>
      <c r="X6" s="28">
        <v>22</v>
      </c>
      <c r="Y6" s="28">
        <v>23</v>
      </c>
      <c r="Z6" s="22">
        <v>24</v>
      </c>
      <c r="AA6" s="28">
        <v>25</v>
      </c>
      <c r="AB6" s="28">
        <v>26</v>
      </c>
      <c r="AC6" s="45"/>
      <c r="AD6" s="45"/>
      <c r="AE6" s="45"/>
      <c r="AF6" s="45"/>
      <c r="AG6" s="45"/>
    </row>
    <row r="7" spans="1:33" ht="2.25" customHeight="1" hidden="1">
      <c r="A7" s="46"/>
      <c r="B7" s="5"/>
      <c r="C7" s="46"/>
      <c r="D7" s="47"/>
      <c r="E7" s="46"/>
      <c r="F7" s="46"/>
      <c r="G7" s="46"/>
      <c r="H7" s="5"/>
      <c r="I7" s="5"/>
      <c r="J7" s="5"/>
      <c r="K7" s="5"/>
      <c r="L7" s="5"/>
      <c r="M7" s="5"/>
      <c r="N7" s="5"/>
      <c r="O7" s="5"/>
      <c r="P7" s="5"/>
      <c r="Q7" s="5">
        <v>3</v>
      </c>
      <c r="R7" s="5">
        <v>5</v>
      </c>
      <c r="S7" s="5">
        <v>6</v>
      </c>
      <c r="T7" s="5">
        <v>7</v>
      </c>
      <c r="U7" s="5">
        <v>8</v>
      </c>
      <c r="V7" s="5"/>
      <c r="W7" s="5">
        <v>9</v>
      </c>
      <c r="X7" s="29"/>
      <c r="Y7" s="36"/>
      <c r="Z7" s="37"/>
      <c r="AA7" s="36"/>
      <c r="AB7" s="48"/>
      <c r="AC7" s="45"/>
      <c r="AD7" s="45"/>
      <c r="AE7" s="45"/>
      <c r="AF7" s="45"/>
      <c r="AG7" s="45"/>
    </row>
    <row r="8" spans="1:33" ht="0.75" customHeight="1" hidden="1">
      <c r="A8" s="49"/>
      <c r="B8" s="49"/>
      <c r="C8" s="49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  <c r="Y8" s="51"/>
      <c r="Z8" s="52"/>
      <c r="AA8" s="51"/>
      <c r="AB8" s="51"/>
      <c r="AC8" s="45"/>
      <c r="AD8" s="45"/>
      <c r="AE8" s="45"/>
      <c r="AF8" s="45"/>
      <c r="AG8" s="45"/>
    </row>
    <row r="9" spans="1:32" s="53" customFormat="1" ht="24.75" customHeight="1">
      <c r="A9" s="6" t="s">
        <v>33</v>
      </c>
      <c r="B9" s="6"/>
      <c r="C9" s="7">
        <v>111907</v>
      </c>
      <c r="D9" s="7">
        <v>5.5</v>
      </c>
      <c r="E9" s="7">
        <v>2994</v>
      </c>
      <c r="F9" s="7">
        <v>3024</v>
      </c>
      <c r="G9" s="7">
        <v>8</v>
      </c>
      <c r="H9" s="6">
        <v>38</v>
      </c>
      <c r="I9" s="6">
        <v>6178</v>
      </c>
      <c r="J9" s="6">
        <v>6226</v>
      </c>
      <c r="K9" s="6">
        <v>16</v>
      </c>
      <c r="L9" s="6">
        <v>64</v>
      </c>
      <c r="M9" s="6">
        <v>2740</v>
      </c>
      <c r="N9" s="6">
        <v>55</v>
      </c>
      <c r="O9" s="6">
        <v>6</v>
      </c>
      <c r="P9" s="6">
        <v>7.8</v>
      </c>
      <c r="Q9" s="6">
        <v>627</v>
      </c>
      <c r="R9" s="6">
        <v>0</v>
      </c>
      <c r="S9" s="6">
        <v>2144</v>
      </c>
      <c r="T9" s="6">
        <v>2169</v>
      </c>
      <c r="U9" s="6">
        <v>269</v>
      </c>
      <c r="V9" s="6">
        <v>945</v>
      </c>
      <c r="W9" s="6">
        <v>24</v>
      </c>
      <c r="X9" s="6">
        <v>1793</v>
      </c>
      <c r="Y9" s="31">
        <f>SUM(X9/P9)</f>
        <v>229.8717948717949</v>
      </c>
      <c r="Z9" s="6">
        <v>140</v>
      </c>
      <c r="AA9" s="31">
        <f>SUM(Z9/I9*10000)</f>
        <v>226.61055357720946</v>
      </c>
      <c r="AB9" s="6">
        <v>400</v>
      </c>
      <c r="AE9" s="65"/>
      <c r="AF9" s="66"/>
    </row>
    <row r="10" spans="1:33" ht="24.75" customHeight="1">
      <c r="A10" s="85" t="s">
        <v>34</v>
      </c>
      <c r="B10" s="82"/>
      <c r="C10" s="9">
        <v>50860</v>
      </c>
      <c r="D10" s="9">
        <v>4.4</v>
      </c>
      <c r="E10" s="9">
        <v>1252</v>
      </c>
      <c r="F10" s="9">
        <v>1261</v>
      </c>
      <c r="G10" s="9">
        <v>0</v>
      </c>
      <c r="H10" s="8">
        <v>9</v>
      </c>
      <c r="I10" s="8">
        <v>2231</v>
      </c>
      <c r="J10" s="8">
        <v>2242</v>
      </c>
      <c r="K10" s="8">
        <v>0</v>
      </c>
      <c r="L10" s="8">
        <v>11</v>
      </c>
      <c r="M10" s="8">
        <v>1435</v>
      </c>
      <c r="N10" s="8">
        <v>97</v>
      </c>
      <c r="O10" s="8">
        <v>5</v>
      </c>
      <c r="P10" s="8">
        <v>3.1</v>
      </c>
      <c r="Q10" s="8">
        <v>140</v>
      </c>
      <c r="R10" s="8">
        <v>0</v>
      </c>
      <c r="S10" s="8">
        <v>470</v>
      </c>
      <c r="T10" s="8">
        <v>400</v>
      </c>
      <c r="U10" s="8">
        <v>11</v>
      </c>
      <c r="V10" s="8">
        <v>810</v>
      </c>
      <c r="W10" s="8">
        <v>400</v>
      </c>
      <c r="X10" s="8">
        <v>715.5</v>
      </c>
      <c r="Y10" s="31">
        <f aca="true" t="shared" si="0" ref="Y10:Y16">SUM(X10/P10)</f>
        <v>230.80645161290323</v>
      </c>
      <c r="Z10" s="8">
        <v>53.7</v>
      </c>
      <c r="AA10" s="31">
        <f aca="true" t="shared" si="1" ref="AA10:AA16">SUM(Z10/I10*10000)</f>
        <v>240.69923800986106</v>
      </c>
      <c r="AB10" s="8">
        <v>400</v>
      </c>
      <c r="AD10" s="45"/>
      <c r="AE10" s="43"/>
      <c r="AF10" s="67"/>
      <c r="AG10" s="45"/>
    </row>
    <row r="11" spans="1:33" s="54" customFormat="1" ht="24.75" customHeight="1">
      <c r="A11" s="86" t="s">
        <v>35</v>
      </c>
      <c r="B11" s="87"/>
      <c r="C11" s="10">
        <v>43300</v>
      </c>
      <c r="D11" s="11">
        <v>3.8</v>
      </c>
      <c r="E11" s="9">
        <v>709</v>
      </c>
      <c r="F11" s="9">
        <v>717</v>
      </c>
      <c r="G11" s="9">
        <v>0</v>
      </c>
      <c r="H11" s="9">
        <v>8</v>
      </c>
      <c r="I11" s="9">
        <v>1652</v>
      </c>
      <c r="J11" s="9">
        <v>1667</v>
      </c>
      <c r="K11" s="9">
        <v>0</v>
      </c>
      <c r="L11" s="9">
        <v>15</v>
      </c>
      <c r="M11" s="9">
        <v>9</v>
      </c>
      <c r="N11" s="9">
        <v>114</v>
      </c>
      <c r="O11" s="9">
        <v>12</v>
      </c>
      <c r="P11" s="9">
        <v>2.1</v>
      </c>
      <c r="Q11" s="9">
        <v>40</v>
      </c>
      <c r="R11" s="9">
        <v>71</v>
      </c>
      <c r="S11" s="9">
        <v>130</v>
      </c>
      <c r="T11" s="9">
        <v>605</v>
      </c>
      <c r="U11" s="9">
        <v>210</v>
      </c>
      <c r="V11" s="9">
        <v>515</v>
      </c>
      <c r="W11" s="9">
        <v>81</v>
      </c>
      <c r="X11" s="19">
        <v>511.72</v>
      </c>
      <c r="Y11" s="31">
        <f t="shared" si="0"/>
        <v>243.67619047619047</v>
      </c>
      <c r="Z11" s="9">
        <v>37.97</v>
      </c>
      <c r="AA11" s="31">
        <f t="shared" si="1"/>
        <v>229.8426150121065</v>
      </c>
      <c r="AB11" s="9">
        <v>400</v>
      </c>
      <c r="AD11" s="43"/>
      <c r="AE11" s="43"/>
      <c r="AF11" s="68"/>
      <c r="AG11" s="43"/>
    </row>
    <row r="12" spans="1:33" ht="24.75" customHeight="1">
      <c r="A12" s="88" t="s">
        <v>36</v>
      </c>
      <c r="B12" s="89"/>
      <c r="C12" s="13">
        <v>50921</v>
      </c>
      <c r="D12" s="14">
        <v>4.5</v>
      </c>
      <c r="E12" s="8">
        <v>1699</v>
      </c>
      <c r="F12" s="8">
        <v>1777</v>
      </c>
      <c r="G12" s="9">
        <v>0</v>
      </c>
      <c r="H12" s="8">
        <v>78</v>
      </c>
      <c r="I12" s="8">
        <v>2294</v>
      </c>
      <c r="J12" s="8">
        <v>2377</v>
      </c>
      <c r="K12" s="8">
        <v>0</v>
      </c>
      <c r="L12" s="8">
        <v>83</v>
      </c>
      <c r="M12" s="8">
        <v>1500</v>
      </c>
      <c r="N12" s="8">
        <v>261</v>
      </c>
      <c r="O12" s="8">
        <v>60</v>
      </c>
      <c r="P12" s="8">
        <v>2.9</v>
      </c>
      <c r="Q12" s="8">
        <v>339</v>
      </c>
      <c r="R12" s="8">
        <v>0</v>
      </c>
      <c r="S12" s="8">
        <v>850</v>
      </c>
      <c r="T12" s="8">
        <v>105</v>
      </c>
      <c r="U12" s="8">
        <v>0</v>
      </c>
      <c r="V12" s="8">
        <v>578</v>
      </c>
      <c r="W12" s="8">
        <v>422</v>
      </c>
      <c r="X12" s="8">
        <v>802.8</v>
      </c>
      <c r="Y12" s="31">
        <f t="shared" si="0"/>
        <v>276.82758620689657</v>
      </c>
      <c r="Z12" s="8">
        <v>59.2</v>
      </c>
      <c r="AA12" s="31">
        <f t="shared" si="1"/>
        <v>258.06451612903226</v>
      </c>
      <c r="AB12" s="8">
        <v>400</v>
      </c>
      <c r="AD12" s="45"/>
      <c r="AE12" s="43"/>
      <c r="AF12" s="67"/>
      <c r="AG12" s="45"/>
    </row>
    <row r="13" spans="1:33" s="20" customFormat="1" ht="24.75" customHeight="1">
      <c r="A13" s="88" t="s">
        <v>37</v>
      </c>
      <c r="B13" s="90"/>
      <c r="C13" s="16">
        <v>38244</v>
      </c>
      <c r="D13" s="12">
        <v>3</v>
      </c>
      <c r="E13" s="8">
        <v>1093</v>
      </c>
      <c r="F13" s="8">
        <v>1093</v>
      </c>
      <c r="G13" s="8">
        <v>0</v>
      </c>
      <c r="H13" s="8">
        <v>0</v>
      </c>
      <c r="I13" s="8">
        <v>1139</v>
      </c>
      <c r="J13" s="8">
        <v>1139</v>
      </c>
      <c r="K13" s="8">
        <v>0</v>
      </c>
      <c r="L13" s="8">
        <v>0</v>
      </c>
      <c r="M13" s="8">
        <v>418</v>
      </c>
      <c r="N13" s="8">
        <v>79</v>
      </c>
      <c r="O13" s="8">
        <v>36</v>
      </c>
      <c r="P13" s="8">
        <v>1</v>
      </c>
      <c r="Q13" s="16">
        <v>33</v>
      </c>
      <c r="R13" s="16">
        <v>74</v>
      </c>
      <c r="S13" s="16">
        <v>196</v>
      </c>
      <c r="T13" s="16">
        <v>140</v>
      </c>
      <c r="U13" s="16">
        <v>262</v>
      </c>
      <c r="V13" s="16">
        <v>243</v>
      </c>
      <c r="W13" s="16">
        <v>191</v>
      </c>
      <c r="X13" s="16">
        <v>371.1</v>
      </c>
      <c r="Y13" s="31">
        <f t="shared" si="0"/>
        <v>371.1</v>
      </c>
      <c r="Z13" s="8">
        <v>29</v>
      </c>
      <c r="AA13" s="31">
        <f t="shared" si="1"/>
        <v>254.60930640913082</v>
      </c>
      <c r="AB13" s="8">
        <v>400</v>
      </c>
      <c r="AD13" s="33"/>
      <c r="AE13" s="69"/>
      <c r="AF13" s="67"/>
      <c r="AG13" s="33"/>
    </row>
    <row r="14" spans="1:33" s="15" customFormat="1" ht="25.5" customHeight="1">
      <c r="A14" s="82" t="s">
        <v>38</v>
      </c>
      <c r="B14" s="82"/>
      <c r="C14" s="8">
        <v>35800</v>
      </c>
      <c r="D14" s="27">
        <v>1.48</v>
      </c>
      <c r="E14" s="8">
        <v>3070</v>
      </c>
      <c r="F14" s="8">
        <v>3990</v>
      </c>
      <c r="G14" s="8">
        <v>32</v>
      </c>
      <c r="H14" s="8">
        <v>952</v>
      </c>
      <c r="I14" s="8">
        <v>5309</v>
      </c>
      <c r="J14" s="8">
        <v>7016</v>
      </c>
      <c r="K14" s="8">
        <v>49</v>
      </c>
      <c r="L14" s="8">
        <v>1756</v>
      </c>
      <c r="M14" s="8">
        <v>2895</v>
      </c>
      <c r="N14" s="8">
        <v>369</v>
      </c>
      <c r="O14" s="8">
        <v>81</v>
      </c>
      <c r="P14" s="8">
        <v>11.8</v>
      </c>
      <c r="Q14" s="8">
        <v>2235</v>
      </c>
      <c r="R14" s="8">
        <v>0</v>
      </c>
      <c r="S14" s="8">
        <v>95</v>
      </c>
      <c r="T14" s="8">
        <v>322</v>
      </c>
      <c r="U14" s="8">
        <v>1588</v>
      </c>
      <c r="V14" s="8">
        <v>974</v>
      </c>
      <c r="W14" s="8">
        <v>95</v>
      </c>
      <c r="X14" s="30">
        <v>2889.1000000000004</v>
      </c>
      <c r="Y14" s="31">
        <v>245.2</v>
      </c>
      <c r="Z14" s="30">
        <v>131.9</v>
      </c>
      <c r="AA14" s="31">
        <v>248.4</v>
      </c>
      <c r="AB14" s="38">
        <v>400</v>
      </c>
      <c r="AD14" s="67"/>
      <c r="AE14" s="70"/>
      <c r="AF14" s="71"/>
      <c r="AG14" s="71"/>
    </row>
    <row r="15" spans="1:33" s="45" customFormat="1" ht="25.5" customHeight="1">
      <c r="A15" s="8" t="s">
        <v>39</v>
      </c>
      <c r="B15" s="8"/>
      <c r="C15" s="8">
        <v>59000</v>
      </c>
      <c r="D15" s="17">
        <v>0.6</v>
      </c>
      <c r="E15" s="8">
        <v>309</v>
      </c>
      <c r="F15" s="8">
        <v>310</v>
      </c>
      <c r="G15" s="8">
        <v>0</v>
      </c>
      <c r="H15" s="8">
        <v>1</v>
      </c>
      <c r="I15" s="8">
        <v>686</v>
      </c>
      <c r="J15" s="8">
        <v>686</v>
      </c>
      <c r="K15" s="8">
        <v>0</v>
      </c>
      <c r="L15" s="8">
        <v>0</v>
      </c>
      <c r="M15" s="8">
        <v>272</v>
      </c>
      <c r="N15" s="8">
        <v>236</v>
      </c>
      <c r="O15" s="8">
        <v>28</v>
      </c>
      <c r="P15" s="23">
        <v>0.8</v>
      </c>
      <c r="Q15" s="8">
        <v>113</v>
      </c>
      <c r="R15" s="8">
        <v>1</v>
      </c>
      <c r="S15" s="8">
        <v>83</v>
      </c>
      <c r="T15" s="8">
        <v>118</v>
      </c>
      <c r="U15" s="8">
        <v>124</v>
      </c>
      <c r="V15" s="8">
        <v>175</v>
      </c>
      <c r="W15" s="8">
        <v>72</v>
      </c>
      <c r="X15" s="38">
        <v>254</v>
      </c>
      <c r="Y15" s="31">
        <v>317.5</v>
      </c>
      <c r="Z15" s="30">
        <v>16.7</v>
      </c>
      <c r="AA15" s="31">
        <v>243.4</v>
      </c>
      <c r="AB15" s="38">
        <v>400</v>
      </c>
      <c r="AE15" s="70"/>
      <c r="AF15" s="71"/>
      <c r="AG15" s="63"/>
    </row>
    <row r="16" spans="1:33" s="53" customFormat="1" ht="24.75" customHeight="1">
      <c r="A16" s="96" t="s">
        <v>40</v>
      </c>
      <c r="B16" s="96"/>
      <c r="C16" s="6">
        <f>SUM(C9:C15)</f>
        <v>390032</v>
      </c>
      <c r="D16" s="6">
        <v>2.7</v>
      </c>
      <c r="E16" s="18">
        <f aca="true" t="shared" si="2" ref="E16:X16">SUM(E9:E15)</f>
        <v>11126</v>
      </c>
      <c r="F16" s="18">
        <f t="shared" si="2"/>
        <v>12172</v>
      </c>
      <c r="G16" s="18">
        <f t="shared" si="2"/>
        <v>40</v>
      </c>
      <c r="H16" s="18">
        <f t="shared" si="2"/>
        <v>1086</v>
      </c>
      <c r="I16" s="6">
        <f t="shared" si="2"/>
        <v>19489</v>
      </c>
      <c r="J16" s="6">
        <f t="shared" si="2"/>
        <v>21353</v>
      </c>
      <c r="K16" s="6">
        <f t="shared" si="2"/>
        <v>65</v>
      </c>
      <c r="L16" s="6">
        <f t="shared" si="2"/>
        <v>1929</v>
      </c>
      <c r="M16" s="6">
        <f t="shared" si="2"/>
        <v>9269</v>
      </c>
      <c r="N16" s="6">
        <f t="shared" si="2"/>
        <v>1211</v>
      </c>
      <c r="O16" s="6">
        <f t="shared" si="2"/>
        <v>228</v>
      </c>
      <c r="P16" s="24">
        <f t="shared" si="2"/>
        <v>29.5</v>
      </c>
      <c r="Q16" s="6">
        <f t="shared" si="2"/>
        <v>3527</v>
      </c>
      <c r="R16" s="6">
        <f t="shared" si="2"/>
        <v>146</v>
      </c>
      <c r="S16" s="6">
        <f t="shared" si="2"/>
        <v>3968</v>
      </c>
      <c r="T16" s="6">
        <f t="shared" si="2"/>
        <v>3859</v>
      </c>
      <c r="U16" s="6">
        <f t="shared" si="2"/>
        <v>2464</v>
      </c>
      <c r="V16" s="6">
        <f t="shared" si="2"/>
        <v>4240</v>
      </c>
      <c r="W16" s="6">
        <f t="shared" si="2"/>
        <v>1285</v>
      </c>
      <c r="X16" s="62">
        <f t="shared" si="2"/>
        <v>7337.220000000001</v>
      </c>
      <c r="Y16" s="31">
        <f t="shared" si="0"/>
        <v>248.71932203389835</v>
      </c>
      <c r="Z16" s="62">
        <f>SUM(Z9:Z15)</f>
        <v>468.46999999999997</v>
      </c>
      <c r="AA16" s="31">
        <f t="shared" si="1"/>
        <v>240.3766227102468</v>
      </c>
      <c r="AB16" s="6">
        <v>400</v>
      </c>
      <c r="AD16" s="39"/>
      <c r="AE16" s="72"/>
      <c r="AF16" s="73"/>
      <c r="AG16" s="64"/>
    </row>
    <row r="17" spans="13:33" ht="33" customHeight="1">
      <c r="M17" s="15"/>
      <c r="W17" s="75"/>
      <c r="X17" s="75"/>
      <c r="Y17" s="75"/>
      <c r="Z17" s="75"/>
      <c r="AA17" s="75"/>
      <c r="AC17" s="45"/>
      <c r="AD17" s="45"/>
      <c r="AE17" s="45"/>
      <c r="AF17" s="45"/>
      <c r="AG17" s="45"/>
    </row>
    <row r="18" spans="2:16" ht="14.25">
      <c r="B18" s="44" t="s">
        <v>41</v>
      </c>
      <c r="C18" s="44"/>
      <c r="P18" s="57"/>
    </row>
    <row r="19" spans="2:3" ht="14.25">
      <c r="B19" s="44" t="s">
        <v>42</v>
      </c>
      <c r="C19" s="44" t="s">
        <v>43</v>
      </c>
    </row>
    <row r="20" spans="2:17" ht="14.25">
      <c r="B20" s="44" t="s">
        <v>44</v>
      </c>
      <c r="C20" s="44" t="s">
        <v>45</v>
      </c>
      <c r="H20" s="75" t="s">
        <v>46</v>
      </c>
      <c r="I20" s="75"/>
      <c r="J20" s="75"/>
      <c r="K20" s="75"/>
      <c r="L20" s="75"/>
      <c r="M20" s="75"/>
      <c r="N20" s="75"/>
      <c r="O20" s="75"/>
      <c r="P20" s="75"/>
      <c r="Q20" s="75"/>
    </row>
    <row r="21" ht="14.25">
      <c r="B21" s="44"/>
    </row>
    <row r="22" spans="1:28" ht="14.25">
      <c r="A22" s="20"/>
      <c r="B22" s="20"/>
      <c r="C22" s="20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/>
      <c r="Y22" s="40" t="s">
        <v>47</v>
      </c>
      <c r="Z22" s="41"/>
      <c r="AA22" s="40"/>
      <c r="AB22" s="40"/>
    </row>
    <row r="24" ht="14.25">
      <c r="I24" s="57"/>
    </row>
    <row r="25" spans="5:23" ht="14.25">
      <c r="E25" s="59"/>
      <c r="N25" s="45"/>
      <c r="O25" s="45"/>
      <c r="P25" s="25"/>
      <c r="Q25" s="32"/>
      <c r="R25" s="60"/>
      <c r="S25" s="45"/>
      <c r="T25" s="32"/>
      <c r="U25" s="45"/>
      <c r="V25" s="45"/>
      <c r="W25" s="45"/>
    </row>
    <row r="26" spans="14:23" ht="14.25">
      <c r="N26" s="45"/>
      <c r="O26" s="45"/>
      <c r="P26" s="26"/>
      <c r="Q26" s="33"/>
      <c r="R26" s="45"/>
      <c r="S26" s="45"/>
      <c r="T26" s="33"/>
      <c r="U26" s="45"/>
      <c r="V26" s="45"/>
      <c r="W26" s="45"/>
    </row>
    <row r="27" spans="14:23" ht="14.25">
      <c r="N27" s="45"/>
      <c r="O27" s="45"/>
      <c r="P27" s="26"/>
      <c r="Q27" s="33"/>
      <c r="R27" s="45"/>
      <c r="S27" s="45"/>
      <c r="T27" s="33"/>
      <c r="U27" s="45"/>
      <c r="V27" s="45"/>
      <c r="W27" s="45"/>
    </row>
    <row r="28" spans="14:23" ht="14.25">
      <c r="N28" s="45"/>
      <c r="O28" s="45"/>
      <c r="P28" s="26"/>
      <c r="Q28" s="33"/>
      <c r="R28" s="45"/>
      <c r="S28" s="45"/>
      <c r="T28" s="33"/>
      <c r="U28" s="45"/>
      <c r="V28" s="45"/>
      <c r="W28" s="45"/>
    </row>
    <row r="29" spans="14:23" ht="14.25">
      <c r="N29" s="45"/>
      <c r="O29" s="45"/>
      <c r="P29" s="26"/>
      <c r="Q29" s="33"/>
      <c r="R29" s="45"/>
      <c r="S29" s="45"/>
      <c r="T29" s="34"/>
      <c r="U29" s="45"/>
      <c r="V29" s="45"/>
      <c r="W29" s="45"/>
    </row>
    <row r="30" spans="14:23" ht="14.25">
      <c r="N30" s="45"/>
      <c r="O30" s="45"/>
      <c r="P30" s="26"/>
      <c r="Q30" s="61"/>
      <c r="R30" s="45"/>
      <c r="S30" s="45"/>
      <c r="T30" s="61"/>
      <c r="U30" s="45"/>
      <c r="V30" s="45"/>
      <c r="W30" s="45"/>
    </row>
    <row r="31" spans="14:23" ht="14.25">
      <c r="N31" s="45"/>
      <c r="O31" s="45"/>
      <c r="P31" s="25"/>
      <c r="Q31" s="35"/>
      <c r="R31" s="60"/>
      <c r="S31" s="45"/>
      <c r="T31" s="32"/>
      <c r="U31" s="45"/>
      <c r="V31" s="45"/>
      <c r="W31" s="45"/>
    </row>
    <row r="32" spans="14:23" ht="14.25">
      <c r="N32" s="45"/>
      <c r="O32" s="45"/>
      <c r="P32" s="25"/>
      <c r="Q32" s="32"/>
      <c r="R32" s="60"/>
      <c r="S32" s="45"/>
      <c r="T32" s="32"/>
      <c r="U32" s="45"/>
      <c r="V32" s="45"/>
      <c r="W32" s="45"/>
    </row>
    <row r="33" spans="14:23" ht="14.25"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4:23" ht="14.25"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4:23" ht="14.25">
      <c r="N35" s="45"/>
      <c r="O35" s="45"/>
      <c r="P35" s="45"/>
      <c r="Q35" s="45"/>
      <c r="R35" s="45"/>
      <c r="S35" s="45"/>
      <c r="T35" s="45"/>
      <c r="U35" s="45"/>
      <c r="V35" s="45"/>
      <c r="W35" s="45"/>
    </row>
  </sheetData>
  <sheetProtection/>
  <mergeCells count="31">
    <mergeCell ref="X3:X5"/>
    <mergeCell ref="Y3:Y5"/>
    <mergeCell ref="Z3:Z5"/>
    <mergeCell ref="AA3:AA5"/>
    <mergeCell ref="AB3:AB5"/>
    <mergeCell ref="I3:O4"/>
    <mergeCell ref="C3:C5"/>
    <mergeCell ref="D3:D5"/>
    <mergeCell ref="E4:E5"/>
    <mergeCell ref="F4:F5"/>
    <mergeCell ref="G4:G5"/>
    <mergeCell ref="A3:B5"/>
    <mergeCell ref="A16:B16"/>
    <mergeCell ref="A14:B14"/>
    <mergeCell ref="W17:AA17"/>
    <mergeCell ref="H20:Q20"/>
    <mergeCell ref="A6:B6"/>
    <mergeCell ref="A10:B10"/>
    <mergeCell ref="A11:B11"/>
    <mergeCell ref="A12:B12"/>
    <mergeCell ref="A13:B13"/>
    <mergeCell ref="A1:AB1"/>
    <mergeCell ref="A2:G2"/>
    <mergeCell ref="T2:AB2"/>
    <mergeCell ref="E3:H3"/>
    <mergeCell ref="Q3:W3"/>
    <mergeCell ref="R4:U4"/>
    <mergeCell ref="V4:W4"/>
    <mergeCell ref="H4:H5"/>
    <mergeCell ref="P3:P5"/>
    <mergeCell ref="Q4:Q5"/>
  </mergeCells>
  <printOptions/>
  <pageMargins left="0.75" right="0.75" top="1" bottom="1" header="0.5" footer="0.5"/>
  <pageSetup horizontalDpi="600" verticalDpi="600" orientation="landscape" paperSize="9" scale="61" r:id="rId1"/>
  <ignoredErrors>
    <ignoredError sqref="Y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zhanglin</dc:creator>
  <cp:keywords/>
  <dc:description/>
  <cp:lastModifiedBy>Administrator</cp:lastModifiedBy>
  <cp:lastPrinted>2016-07-06T02:38:52Z</cp:lastPrinted>
  <dcterms:created xsi:type="dcterms:W3CDTF">2007-11-30T02:55:56Z</dcterms:created>
  <dcterms:modified xsi:type="dcterms:W3CDTF">2017-01-10T01:18:05Z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